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新增地方政府专项债券情况表'!$A$8:$R$29</definedName>
  </definedNames>
  <calcPr calcId="144525"/>
</workbook>
</file>

<file path=xl/sharedStrings.xml><?xml version="1.0" encoding="utf-8"?>
<sst xmlns="http://schemas.openxmlformats.org/spreadsheetml/2006/main" count="316" uniqueCount="160">
  <si>
    <t>表3-1</t>
  </si>
  <si>
    <t>2021年--2022年末440800 湛江经济技术开发区发行的新增地方政府一般债券情况表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</si>
  <si>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</si>
  <si>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</si>
  <si>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</si>
  <si>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</si>
  <si>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</si>
  <si>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</si>
  <si>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</si>
  <si>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</si>
  <si>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</si>
  <si>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</si>
  <si>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</si>
  <si>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</si>
  <si>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</si>
  <si>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</si>
  <si>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</si>
  <si>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2021年广东省政府一般债券（七期）</t>
  </si>
  <si>
    <t>湛江南海学校新建项目</t>
  </si>
  <si>
    <t>2105267</t>
  </si>
  <si>
    <t>一般债券</t>
  </si>
  <si>
    <t>2021-06-08</t>
  </si>
  <si>
    <t>3.32</t>
  </si>
  <si>
    <t>10年</t>
  </si>
  <si>
    <t>2021</t>
  </si>
  <si>
    <t>0F37A7FEA1AE4F48A096762ABF178F88</t>
  </si>
  <si>
    <t>2021年广东省政府一般债券（八期）</t>
  </si>
  <si>
    <t>2105690</t>
  </si>
  <si>
    <t>2021-08-18</t>
  </si>
  <si>
    <t>3.03</t>
  </si>
  <si>
    <t>7年</t>
  </si>
  <si>
    <t>689CDE19E2104D05873B55286F863762</t>
  </si>
  <si>
    <t>2021年广东省政府一般债券（十三期）</t>
  </si>
  <si>
    <t>173881</t>
  </si>
  <si>
    <t>2021-11-18</t>
  </si>
  <si>
    <t>3.48</t>
  </si>
  <si>
    <t>15年</t>
  </si>
  <si>
    <t>551F7F2D78F6497EB646ADF73B35F66D</t>
  </si>
  <si>
    <t>2022年广东省政府一般债券（四期）</t>
  </si>
  <si>
    <t>2205690</t>
  </si>
  <si>
    <t>2022-05-12</t>
  </si>
  <si>
    <t>2.93</t>
  </si>
  <si>
    <t>2022</t>
  </si>
  <si>
    <t>F5790F80B62B45498ECECF4DF50C46D0</t>
  </si>
  <si>
    <t>2022年广东省政府一般债券（五期）</t>
  </si>
  <si>
    <t>2205691</t>
  </si>
  <si>
    <t>2.92</t>
  </si>
  <si>
    <t>8AC44DB7F19547989DE7E4E8874A84E3</t>
  </si>
  <si>
    <t>2022年广东省政府一般债券（八期）</t>
  </si>
  <si>
    <t>2271021</t>
  </si>
  <si>
    <t>2022-06-15</t>
  </si>
  <si>
    <t>2.88</t>
  </si>
  <si>
    <t>784795637CDC458DB1FF38C42C9FA14D</t>
  </si>
  <si>
    <t>注：本表由使用债券资金的部门不迟于每年6月底前公开，反映截至上年末一般债券及项目信息。</t>
  </si>
  <si>
    <t>DEBT_T_XXGK_CXZQSY</t>
  </si>
  <si>
    <t xml:space="preserve"> AND T.AD_CODE_GK=440800 AND T.SET_YEAR_GK=2023 AND T.ZWLB_ID=02</t>
  </si>
  <si>
    <t>AD_CODE_GK#440800</t>
  </si>
  <si>
    <t>AD_CODE#440800</t>
  </si>
  <si>
    <t>SET_YEAR_GK#2023</t>
  </si>
  <si>
    <t>ad_name#440800 湛江市本级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</si>
  <si>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</si>
  <si>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</si>
  <si>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</si>
  <si>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</si>
  <si>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</si>
  <si>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</si>
  <si>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</si>
  <si>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</si>
  <si>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</si>
  <si>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</si>
  <si>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</si>
  <si>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</si>
  <si>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</si>
  <si>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</si>
  <si>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</si>
  <si>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2021年--2022年末440800 湛江经济技术开发区发行的新增地方政府专项债券情况表</t>
  </si>
  <si>
    <t>债券项目资产类型</t>
  </si>
  <si>
    <t>已取得项目收益</t>
  </si>
  <si>
    <t>2022年已取得项目收益</t>
  </si>
  <si>
    <t>项目预期收益</t>
  </si>
  <si>
    <t>2021年广东省政府专项债券（八十六期）</t>
  </si>
  <si>
    <t>湛江经开区城区综合治理工程</t>
  </si>
  <si>
    <t>173885</t>
  </si>
  <si>
    <t>其他自平衡专项债券</t>
  </si>
  <si>
    <t>3.59</t>
  </si>
  <si>
    <t>30年</t>
  </si>
  <si>
    <t>东海岛第二批基础设施建设项目</t>
  </si>
  <si>
    <t>2021年广东省民生服务专项债券（八期）--2021年广东省政府专项债券（四十五期）</t>
  </si>
  <si>
    <t>东海岛产业用地软基处理工程（巴斯夫配套设施建设项目）</t>
  </si>
  <si>
    <t>2105284</t>
  </si>
  <si>
    <t>3.79</t>
  </si>
  <si>
    <t>湛江临港大园区B区东海岛石化产业园片区扩园基础设施建设项目</t>
  </si>
  <si>
    <t>2021年广东省市政和产业园区基础设施专项债券（六期）--2021年广东省政府专项债券（四十九期）</t>
  </si>
  <si>
    <t>2105288</t>
  </si>
  <si>
    <t>3.78</t>
  </si>
  <si>
    <t>东海岛产业用地软基处理工程（三期）</t>
  </si>
  <si>
    <t>2021年广东省政府专项债券（六十七期）</t>
  </si>
  <si>
    <t>2105702</t>
  </si>
  <si>
    <t>3.58</t>
  </si>
  <si>
    <t>2021年广东省政府专项债券（七十六期）</t>
  </si>
  <si>
    <t>198105</t>
  </si>
  <si>
    <t>2021-10-22</t>
  </si>
  <si>
    <t>3.69</t>
  </si>
  <si>
    <t>东海岛基础设施建设项目</t>
  </si>
  <si>
    <t>2021年广东省政府专项债券（六十八期）</t>
  </si>
  <si>
    <t>2105703</t>
  </si>
  <si>
    <t xml:space="preserve">2021年广东省市政和产业园区基础设施专项债券（三期）--2021年广东省政府专项债券（二十二期） </t>
  </si>
  <si>
    <t>198000</t>
  </si>
  <si>
    <t>2021-04-20</t>
  </si>
  <si>
    <t>3.92</t>
  </si>
  <si>
    <t>2022年广东省政府专项债券（十六期）</t>
  </si>
  <si>
    <t>2205355</t>
  </si>
  <si>
    <t>2022-03-15</t>
  </si>
  <si>
    <t>3.49</t>
  </si>
  <si>
    <t>2022年广东省政府专项债券（二十五期）</t>
  </si>
  <si>
    <t>湛江经济技术开发区乡村振兴（农村人居环境整治）工程</t>
  </si>
  <si>
    <t>2205699</t>
  </si>
  <si>
    <t>3.4</t>
  </si>
  <si>
    <t>2022年广东省政府专项债券（三十一期）</t>
  </si>
  <si>
    <t>2271025</t>
  </si>
  <si>
    <t>3.37</t>
  </si>
  <si>
    <t>湛江经济技术开发区医疗卫生机构综合服务能力提升项目</t>
  </si>
  <si>
    <t>注：本表由使用债券资金的部门不迟于每年6月底前公开，反映截至上年末专项债券及项目信息。</t>
  </si>
  <si>
    <t>DEBT_T_XXGK_CXSRZC</t>
  </si>
  <si>
    <t xml:space="preserve"> AND T.AD_CODE_GK=440800 AND T.SET_YEAR_GK=2023 AND T.ZWLB_ID='01'</t>
  </si>
  <si>
    <t>AD_NAME#440800 湛江市本级</t>
  </si>
  <si>
    <t>SET_YEAR#2023</t>
  </si>
  <si>
    <t>ZWLB_ID#01</t>
  </si>
  <si>
    <t>SR_AMT#</t>
  </si>
  <si>
    <t>ZQ_ID#</t>
  </si>
  <si>
    <t>GNFL_NAME#</t>
  </si>
  <si>
    <t>ZC_AMT#</t>
  </si>
  <si>
    <t>GNFL_CODE#</t>
  </si>
  <si>
    <t>表3-2</t>
  </si>
  <si>
    <t>2021年--2022年末440800 湛江经济技术开发区发行的新增地方政府一般债券资金收支情况表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</si>
  <si>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</si>
  <si>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</si>
  <si>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</si>
  <si>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</si>
  <si>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</si>
  <si>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</si>
  <si>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25d30f72a1348abae5aa204bce738551</t>
  </si>
  <si>
    <t>205教育支出</t>
  </si>
  <si>
    <t>205</t>
  </si>
  <si>
    <t>7ed8e0c0c13463ad141d1149cf9886d6</t>
  </si>
  <si>
    <t>207</t>
  </si>
  <si>
    <t>115c0675b13488c8db758f61d3d22e7c</t>
  </si>
  <si>
    <t>211</t>
  </si>
  <si>
    <t>a9e78039713462e3ab5de592fa2406ee</t>
  </si>
  <si>
    <t>212</t>
  </si>
  <si>
    <t>101e7d4791346474dcd4fb07800edb73</t>
  </si>
  <si>
    <t>213</t>
  </si>
  <si>
    <t>715d346131348a58129be36f4b6e9327</t>
  </si>
  <si>
    <t>214</t>
  </si>
  <si>
    <t xml:space="preserve"> AND T.AD_CODE_GK=440800 AND T.SET_YEAR_GK=2023 AND T.ZWLB_ID='02'</t>
  </si>
  <si>
    <t>2021年--2022年末440800 湛江经济技术开发区发行的新增地方政府专项债券资金收支情况表</t>
  </si>
  <si>
    <t>2021年--2022年末新增专项债券资金收入</t>
  </si>
  <si>
    <t>2021年--2022年末新增专项债券资金安排的支出</t>
  </si>
  <si>
    <t>229其他支出</t>
  </si>
  <si>
    <t>229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</si>
</sst>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  <numFmt numFmtId="177" formatCode="#,##0.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31" applyNumberFormat="0" applyAlignment="0" applyProtection="0">
      <alignment vertical="center"/>
    </xf>
    <xf numFmtId="0" fontId="20" fillId="12" borderId="27" applyNumberFormat="0" applyAlignment="0" applyProtection="0">
      <alignment vertical="center"/>
    </xf>
    <xf numFmtId="0" fontId="21" fillId="13" borderId="3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77" fontId="4" fillId="0" borderId="5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77" fontId="4" fillId="0" borderId="12" xfId="0" applyNumberFormat="1" applyFont="1" applyFill="1" applyBorder="1" applyAlignment="1">
      <alignment horizontal="right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4" fillId="0" borderId="14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vertical="center" wrapText="1"/>
    </xf>
    <xf numFmtId="177" fontId="4" fillId="0" borderId="16" xfId="0" applyNumberFormat="1" applyFont="1" applyFill="1" applyBorder="1" applyAlignment="1">
      <alignment horizontal="right" vertical="center" wrapText="1"/>
    </xf>
    <xf numFmtId="177" fontId="4" fillId="0" borderId="17" xfId="0" applyNumberFormat="1" applyFont="1" applyFill="1" applyBorder="1" applyAlignment="1">
      <alignment horizontal="right" vertical="center" wrapText="1"/>
    </xf>
    <xf numFmtId="177" fontId="4" fillId="0" borderId="15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7" fontId="4" fillId="2" borderId="1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view="pageBreakPreview" zoomScaleNormal="100" workbookViewId="0">
      <pane xSplit="2" ySplit="5" topLeftCell="C6" activePane="bottomRight" state="frozen"/>
      <selection/>
      <selection pane="topRight"/>
      <selection pane="bottomLeft"/>
      <selection pane="bottomRight" activeCell="A4" sqref="$A4:$XFD4"/>
    </sheetView>
  </sheetViews>
  <sheetFormatPr defaultColWidth="10" defaultRowHeight="13.5"/>
  <cols>
    <col min="1" max="1" width="9" hidden="1"/>
    <col min="2" max="2" width="36" customWidth="1"/>
    <col min="3" max="3" width="21.625" customWidth="1"/>
    <col min="4" max="4" width="10.375" customWidth="1"/>
    <col min="5" max="5" width="10.875" customWidth="1"/>
    <col min="6" max="6" width="10.5" customWidth="1"/>
    <col min="7" max="7" width="23.5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spans="1:3">
      <c r="A1" s="1">
        <v>0</v>
      </c>
      <c r="B1" s="1" t="s">
        <v>0</v>
      </c>
      <c r="C1" s="50"/>
    </row>
    <row r="2" ht="30" customHeight="1" spans="1:14">
      <c r="A2" s="1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0" customHeight="1" spans="1:14">
      <c r="A3" s="1">
        <v>0</v>
      </c>
      <c r="B3" s="1"/>
      <c r="C3" s="1"/>
      <c r="D3" s="1"/>
      <c r="E3" s="1"/>
      <c r="F3" s="1"/>
      <c r="G3" s="1"/>
      <c r="H3" s="1"/>
      <c r="I3" s="1"/>
      <c r="K3" s="1"/>
      <c r="L3" s="1"/>
      <c r="M3" s="1"/>
      <c r="N3" s="1" t="s">
        <v>2</v>
      </c>
    </row>
    <row r="4" ht="30" customHeight="1" spans="1:14">
      <c r="A4" s="1">
        <v>0</v>
      </c>
      <c r="B4" s="51"/>
      <c r="C4" s="52"/>
      <c r="D4" s="53" t="s">
        <v>3</v>
      </c>
      <c r="E4" s="53"/>
      <c r="F4" s="53"/>
      <c r="G4" s="53"/>
      <c r="H4" s="53"/>
      <c r="I4" s="53"/>
      <c r="J4" s="52" t="s">
        <v>4</v>
      </c>
      <c r="K4" s="52"/>
      <c r="L4" s="60" t="s">
        <v>5</v>
      </c>
      <c r="M4" s="61"/>
      <c r="N4" s="60" t="s">
        <v>6</v>
      </c>
    </row>
    <row r="5" ht="30" customHeight="1" spans="1:14">
      <c r="A5" s="1">
        <v>0</v>
      </c>
      <c r="B5" s="54" t="s">
        <v>7</v>
      </c>
      <c r="C5" s="55" t="s">
        <v>8</v>
      </c>
      <c r="D5" s="55" t="s">
        <v>9</v>
      </c>
      <c r="E5" s="55" t="s">
        <v>10</v>
      </c>
      <c r="F5" s="55" t="s">
        <v>11</v>
      </c>
      <c r="G5" s="55" t="s">
        <v>12</v>
      </c>
      <c r="H5" s="55" t="s">
        <v>13</v>
      </c>
      <c r="I5" s="55" t="s">
        <v>14</v>
      </c>
      <c r="J5" s="62"/>
      <c r="K5" s="55" t="s">
        <v>15</v>
      </c>
      <c r="L5" s="62"/>
      <c r="M5" s="63" t="s">
        <v>15</v>
      </c>
      <c r="N5" s="64"/>
    </row>
    <row r="6" s="49" customFormat="1" ht="65" customHeight="1" spans="1:17">
      <c r="A6" s="56" t="s">
        <v>16</v>
      </c>
      <c r="B6" s="57" t="s">
        <v>17</v>
      </c>
      <c r="C6" s="57" t="s">
        <v>18</v>
      </c>
      <c r="D6" s="57" t="s">
        <v>19</v>
      </c>
      <c r="E6" s="57" t="s">
        <v>20</v>
      </c>
      <c r="F6" s="58">
        <v>2.79</v>
      </c>
      <c r="G6" s="57" t="s">
        <v>21</v>
      </c>
      <c r="H6" s="57" t="s">
        <v>22</v>
      </c>
      <c r="I6" s="57" t="s">
        <v>23</v>
      </c>
      <c r="J6" s="65">
        <v>2.076986</v>
      </c>
      <c r="K6" s="65">
        <v>0.23</v>
      </c>
      <c r="L6" s="65">
        <v>0.23</v>
      </c>
      <c r="M6" s="66">
        <v>0.23</v>
      </c>
      <c r="N6" s="11"/>
      <c r="O6" s="56" t="s">
        <v>24</v>
      </c>
      <c r="P6" s="56" t="s">
        <v>25</v>
      </c>
      <c r="Q6" s="56"/>
    </row>
    <row r="7" s="49" customFormat="1" ht="65" customHeight="1" spans="1:17">
      <c r="A7" s="56" t="s">
        <v>16</v>
      </c>
      <c r="B7" s="57" t="s">
        <v>26</v>
      </c>
      <c r="C7" s="57" t="s">
        <v>18</v>
      </c>
      <c r="D7" s="57" t="s">
        <v>27</v>
      </c>
      <c r="E7" s="57" t="s">
        <v>20</v>
      </c>
      <c r="F7" s="58">
        <v>2.02</v>
      </c>
      <c r="G7" s="57" t="s">
        <v>28</v>
      </c>
      <c r="H7" s="57" t="s">
        <v>29</v>
      </c>
      <c r="I7" s="57" t="s">
        <v>30</v>
      </c>
      <c r="J7" s="65">
        <v>2.076986</v>
      </c>
      <c r="K7" s="65">
        <v>0.12</v>
      </c>
      <c r="L7" s="65">
        <v>0.12</v>
      </c>
      <c r="M7" s="66">
        <v>0.12</v>
      </c>
      <c r="N7" s="11"/>
      <c r="O7" s="56" t="s">
        <v>24</v>
      </c>
      <c r="P7" s="56" t="s">
        <v>31</v>
      </c>
      <c r="Q7" s="56"/>
    </row>
    <row r="8" s="49" customFormat="1" ht="65" customHeight="1" spans="1:17">
      <c r="A8" s="56" t="s">
        <v>16</v>
      </c>
      <c r="B8" s="57" t="s">
        <v>32</v>
      </c>
      <c r="C8" s="57" t="s">
        <v>18</v>
      </c>
      <c r="D8" s="57" t="s">
        <v>33</v>
      </c>
      <c r="E8" s="57" t="s">
        <v>20</v>
      </c>
      <c r="F8" s="58">
        <v>0.75</v>
      </c>
      <c r="G8" s="57" t="s">
        <v>34</v>
      </c>
      <c r="H8" s="57" t="s">
        <v>35</v>
      </c>
      <c r="I8" s="57" t="s">
        <v>36</v>
      </c>
      <c r="J8" s="65">
        <v>2.076986</v>
      </c>
      <c r="K8" s="65">
        <v>0.15</v>
      </c>
      <c r="L8" s="65">
        <v>0.15</v>
      </c>
      <c r="M8" s="66">
        <v>0.15</v>
      </c>
      <c r="N8" s="11"/>
      <c r="O8" s="56" t="s">
        <v>24</v>
      </c>
      <c r="P8" s="56" t="s">
        <v>37</v>
      </c>
      <c r="Q8" s="56"/>
    </row>
    <row r="9" s="49" customFormat="1" ht="65" customHeight="1" spans="1:17">
      <c r="A9" s="56" t="s">
        <v>16</v>
      </c>
      <c r="B9" s="57" t="s">
        <v>38</v>
      </c>
      <c r="C9" s="57" t="s">
        <v>18</v>
      </c>
      <c r="D9" s="57" t="s">
        <v>39</v>
      </c>
      <c r="E9" s="57" t="s">
        <v>20</v>
      </c>
      <c r="F9" s="58">
        <v>1.893</v>
      </c>
      <c r="G9" s="57" t="s">
        <v>40</v>
      </c>
      <c r="H9" s="57" t="s">
        <v>41</v>
      </c>
      <c r="I9" s="57" t="s">
        <v>30</v>
      </c>
      <c r="J9" s="65">
        <v>2.076986</v>
      </c>
      <c r="K9" s="65">
        <v>0.125</v>
      </c>
      <c r="L9" s="65">
        <v>0.125</v>
      </c>
      <c r="M9" s="66">
        <v>0.125</v>
      </c>
      <c r="N9" s="11"/>
      <c r="O9" s="56" t="s">
        <v>42</v>
      </c>
      <c r="P9" s="56" t="s">
        <v>43</v>
      </c>
      <c r="Q9" s="56"/>
    </row>
    <row r="10" s="49" customFormat="1" ht="65" customHeight="1" spans="1:17">
      <c r="A10" s="56" t="s">
        <v>16</v>
      </c>
      <c r="B10" s="57" t="s">
        <v>44</v>
      </c>
      <c r="C10" s="57" t="s">
        <v>18</v>
      </c>
      <c r="D10" s="57" t="s">
        <v>45</v>
      </c>
      <c r="E10" s="57" t="s">
        <v>20</v>
      </c>
      <c r="F10" s="58">
        <v>1.8931</v>
      </c>
      <c r="G10" s="57" t="s">
        <v>40</v>
      </c>
      <c r="H10" s="57" t="s">
        <v>46</v>
      </c>
      <c r="I10" s="57" t="s">
        <v>23</v>
      </c>
      <c r="J10" s="65">
        <v>2.076986</v>
      </c>
      <c r="K10" s="65">
        <v>0.125</v>
      </c>
      <c r="L10" s="65">
        <v>0.125</v>
      </c>
      <c r="M10" s="66">
        <v>0.125</v>
      </c>
      <c r="N10" s="11"/>
      <c r="O10" s="56" t="s">
        <v>42</v>
      </c>
      <c r="P10" s="56" t="s">
        <v>47</v>
      </c>
      <c r="Q10" s="56"/>
    </row>
    <row r="11" s="49" customFormat="1" ht="65" customHeight="1" spans="1:17">
      <c r="A11" s="56" t="s">
        <v>16</v>
      </c>
      <c r="B11" s="57" t="s">
        <v>48</v>
      </c>
      <c r="C11" s="57" t="s">
        <v>18</v>
      </c>
      <c r="D11" s="57" t="s">
        <v>49</v>
      </c>
      <c r="E11" s="57" t="s">
        <v>20</v>
      </c>
      <c r="F11" s="58">
        <v>2.3</v>
      </c>
      <c r="G11" s="57" t="s">
        <v>50</v>
      </c>
      <c r="H11" s="57" t="s">
        <v>51</v>
      </c>
      <c r="I11" s="57" t="s">
        <v>30</v>
      </c>
      <c r="J11" s="65">
        <v>2.076986</v>
      </c>
      <c r="K11" s="65">
        <v>0.25</v>
      </c>
      <c r="L11" s="65">
        <v>0.25</v>
      </c>
      <c r="M11" s="66">
        <v>0.25</v>
      </c>
      <c r="N11" s="11"/>
      <c r="O11" s="56" t="s">
        <v>42</v>
      </c>
      <c r="P11" s="56" t="s">
        <v>52</v>
      </c>
      <c r="Q11" s="56"/>
    </row>
    <row r="12" ht="14.3" customHeight="1" spans="2:10">
      <c r="B12" s="59" t="s">
        <v>53</v>
      </c>
      <c r="C12" s="59"/>
      <c r="D12" s="59"/>
      <c r="E12" s="59"/>
      <c r="F12" s="59"/>
      <c r="G12" s="59"/>
      <c r="H12" s="59"/>
      <c r="I12" s="59"/>
      <c r="J12" s="59"/>
    </row>
  </sheetData>
  <mergeCells count="6">
    <mergeCell ref="B2:N2"/>
    <mergeCell ref="D4:I4"/>
    <mergeCell ref="J4:K4"/>
    <mergeCell ref="L4:M4"/>
    <mergeCell ref="B12:J12"/>
    <mergeCell ref="N4:N5"/>
  </mergeCells>
  <printOptions horizontalCentered="1"/>
  <pageMargins left="0.393055555555556" right="0.393055555555556" top="0.393055555555556" bottom="0.393055555555556" header="0" footer="0"/>
  <pageSetup paperSize="8" scale="8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0"/>
  <sheetViews>
    <sheetView view="pageBreakPreview" zoomScaleNormal="100" workbookViewId="0">
      <pane xSplit="1" ySplit="8" topLeftCell="B28" activePane="bottomRight" state="frozen"/>
      <selection/>
      <selection pane="topRight"/>
      <selection pane="bottomLeft"/>
      <selection pane="bottomRight" activeCell="E9" sqref="E9:E39"/>
    </sheetView>
  </sheetViews>
  <sheetFormatPr defaultColWidth="10" defaultRowHeight="13.5"/>
  <cols>
    <col min="1" max="2" width="37.45" style="13" customWidth="1"/>
    <col min="3" max="3" width="18.625" style="13" customWidth="1"/>
    <col min="4" max="4" width="20.4916666666667" style="13" customWidth="1"/>
    <col min="5" max="5" width="18.625" style="13" customWidth="1"/>
    <col min="6" max="6" width="20.7583333333333" style="13" customWidth="1"/>
    <col min="7" max="7" width="13.5666666666667" style="13" customWidth="1"/>
    <col min="8" max="8" width="12.35" style="13" customWidth="1"/>
    <col min="9" max="9" width="18.625" style="13" customWidth="1"/>
    <col min="10" max="13" width="19.625" style="13" customWidth="1"/>
    <col min="14" max="14" width="16.0083333333333" style="13" hidden="1" customWidth="1"/>
    <col min="15" max="16" width="16.0083333333333" style="13" customWidth="1"/>
    <col min="17" max="17" width="9.76666666666667" style="13" customWidth="1"/>
    <col min="18" max="18" width="9" style="13" customWidth="1"/>
    <col min="19" max="16384" width="10" style="13"/>
  </cols>
  <sheetData>
    <row r="1" ht="33.75" hidden="1" spans="1:3">
      <c r="A1" s="14" t="s">
        <v>54</v>
      </c>
      <c r="B1" s="14"/>
      <c r="C1" s="14" t="s">
        <v>55</v>
      </c>
    </row>
    <row r="2" ht="22.5" hidden="1" spans="1:8">
      <c r="A2" s="14" t="s">
        <v>56</v>
      </c>
      <c r="B2" s="14"/>
      <c r="C2" s="14" t="s">
        <v>57</v>
      </c>
      <c r="D2" s="14" t="s">
        <v>58</v>
      </c>
      <c r="E2" s="14" t="s">
        <v>59</v>
      </c>
      <c r="F2" s="14" t="s">
        <v>60</v>
      </c>
      <c r="G2" s="14"/>
      <c r="H2" s="14"/>
    </row>
    <row r="3" hidden="1" spans="1:18">
      <c r="A3" s="14" t="s">
        <v>61</v>
      </c>
      <c r="B3" s="14"/>
      <c r="C3" s="14" t="s">
        <v>62</v>
      </c>
      <c r="E3" s="14" t="s">
        <v>63</v>
      </c>
      <c r="F3" s="14" t="s">
        <v>64</v>
      </c>
      <c r="G3" s="14" t="s">
        <v>65</v>
      </c>
      <c r="H3" s="14" t="s">
        <v>66</v>
      </c>
      <c r="I3" s="14" t="s">
        <v>67</v>
      </c>
      <c r="J3" s="14" t="s">
        <v>68</v>
      </c>
      <c r="K3" s="14" t="s">
        <v>69</v>
      </c>
      <c r="L3" s="14" t="s">
        <v>70</v>
      </c>
      <c r="M3" s="14" t="s">
        <v>71</v>
      </c>
      <c r="N3" s="14" t="s">
        <v>72</v>
      </c>
      <c r="O3" s="14"/>
      <c r="P3" s="14"/>
      <c r="Q3" s="14" t="s">
        <v>73</v>
      </c>
      <c r="R3" s="14" t="s">
        <v>74</v>
      </c>
    </row>
    <row r="4" ht="14.3" customHeight="1" spans="1:2">
      <c r="A4" s="14" t="s">
        <v>0</v>
      </c>
      <c r="B4" s="15"/>
    </row>
    <row r="5" ht="27.85" customHeight="1" spans="1:17">
      <c r="A5" s="16" t="s">
        <v>75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ht="14.3" customHeight="1" spans="1:17">
      <c r="A6" s="14"/>
      <c r="B6" s="14"/>
      <c r="C6" s="14"/>
      <c r="D6" s="14"/>
      <c r="E6" s="14"/>
      <c r="F6" s="14"/>
      <c r="G6" s="14"/>
      <c r="H6" s="14"/>
      <c r="K6" s="14"/>
      <c r="L6" s="14"/>
      <c r="M6" s="14"/>
      <c r="Q6" s="14" t="s">
        <v>2</v>
      </c>
    </row>
    <row r="7" ht="35" customHeight="1" spans="1:17">
      <c r="A7" s="17"/>
      <c r="B7" s="17"/>
      <c r="C7" s="18" t="s">
        <v>3</v>
      </c>
      <c r="D7" s="18"/>
      <c r="E7" s="18"/>
      <c r="F7" s="18"/>
      <c r="G7" s="18"/>
      <c r="H7" s="18"/>
      <c r="I7" s="37" t="s">
        <v>76</v>
      </c>
      <c r="J7" s="17" t="s">
        <v>4</v>
      </c>
      <c r="K7" s="17"/>
      <c r="L7" s="17" t="s">
        <v>5</v>
      </c>
      <c r="M7" s="17"/>
      <c r="N7" s="37" t="s">
        <v>77</v>
      </c>
      <c r="O7" s="17" t="s">
        <v>78</v>
      </c>
      <c r="P7" s="17" t="s">
        <v>79</v>
      </c>
      <c r="Q7" s="17" t="s">
        <v>6</v>
      </c>
    </row>
    <row r="8" ht="35" customHeight="1" spans="1:17">
      <c r="A8" s="17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37"/>
      <c r="J8" s="17"/>
      <c r="K8" s="17" t="s">
        <v>15</v>
      </c>
      <c r="L8" s="17"/>
      <c r="M8" s="17" t="s">
        <v>15</v>
      </c>
      <c r="N8" s="37"/>
      <c r="O8" s="17"/>
      <c r="P8" s="17"/>
      <c r="Q8" s="17"/>
    </row>
    <row r="9" s="13" customFormat="1" ht="35" customHeight="1" spans="1:18">
      <c r="A9" s="19" t="s">
        <v>80</v>
      </c>
      <c r="B9" s="20" t="s">
        <v>81</v>
      </c>
      <c r="C9" s="19" t="s">
        <v>82</v>
      </c>
      <c r="D9" s="19" t="s">
        <v>83</v>
      </c>
      <c r="E9" s="21">
        <v>0.22</v>
      </c>
      <c r="F9" s="19" t="s">
        <v>34</v>
      </c>
      <c r="G9" s="19" t="s">
        <v>84</v>
      </c>
      <c r="H9" s="19" t="s">
        <v>85</v>
      </c>
      <c r="I9" s="38"/>
      <c r="J9" s="21">
        <v>14.328562</v>
      </c>
      <c r="K9" s="21">
        <v>11.319562</v>
      </c>
      <c r="L9" s="21">
        <f>M9</f>
        <v>6.47</v>
      </c>
      <c r="M9" s="21">
        <f>2.75+2.04+1.68</f>
        <v>6.47</v>
      </c>
      <c r="N9" s="39"/>
      <c r="O9" s="40">
        <v>0</v>
      </c>
      <c r="P9" s="41">
        <v>30.051524</v>
      </c>
      <c r="Q9" s="46"/>
      <c r="R9" s="14"/>
    </row>
    <row r="10" s="13" customFormat="1" ht="35" customHeight="1" spans="1:18">
      <c r="A10" s="20"/>
      <c r="B10" s="22" t="s">
        <v>86</v>
      </c>
      <c r="C10" s="20"/>
      <c r="D10" s="20"/>
      <c r="E10" s="23">
        <v>0.31</v>
      </c>
      <c r="F10" s="20"/>
      <c r="G10" s="24"/>
      <c r="H10" s="20"/>
      <c r="I10" s="42"/>
      <c r="J10" s="23">
        <v>30.672828</v>
      </c>
      <c r="K10" s="23">
        <v>9.62</v>
      </c>
      <c r="L10" s="23">
        <v>7.8</v>
      </c>
      <c r="M10" s="23">
        <v>7.8</v>
      </c>
      <c r="N10" s="43">
        <v>0</v>
      </c>
      <c r="O10" s="33">
        <v>0</v>
      </c>
      <c r="P10" s="44">
        <v>30.014442</v>
      </c>
      <c r="Q10" s="47"/>
      <c r="R10" s="14"/>
    </row>
    <row r="11" s="13" customFormat="1" ht="35" customHeight="1" spans="1:18">
      <c r="A11" s="25" t="s">
        <v>87</v>
      </c>
      <c r="B11" s="22" t="s">
        <v>88</v>
      </c>
      <c r="C11" s="25" t="s">
        <v>89</v>
      </c>
      <c r="D11" s="25" t="s">
        <v>83</v>
      </c>
      <c r="E11" s="23">
        <v>0.57</v>
      </c>
      <c r="F11" s="25" t="s">
        <v>21</v>
      </c>
      <c r="G11" s="25" t="s">
        <v>90</v>
      </c>
      <c r="H11" s="25" t="s">
        <v>85</v>
      </c>
      <c r="I11" s="42"/>
      <c r="J11" s="23">
        <v>36.94764</v>
      </c>
      <c r="K11" s="23">
        <v>24.5235</v>
      </c>
      <c r="L11" s="23">
        <v>23.8385</v>
      </c>
      <c r="M11" s="23">
        <v>23.8385</v>
      </c>
      <c r="N11" s="43">
        <v>0</v>
      </c>
      <c r="O11" s="33">
        <v>0</v>
      </c>
      <c r="P11" s="44">
        <v>61.232298</v>
      </c>
      <c r="Q11" s="47"/>
      <c r="R11" s="14"/>
    </row>
    <row r="12" s="13" customFormat="1" ht="35" customHeight="1" spans="1:18">
      <c r="A12" s="26"/>
      <c r="B12" s="22" t="s">
        <v>91</v>
      </c>
      <c r="C12" s="26"/>
      <c r="D12" s="26"/>
      <c r="E12" s="23">
        <v>1.1</v>
      </c>
      <c r="F12" s="26"/>
      <c r="G12" s="26"/>
      <c r="H12" s="26"/>
      <c r="I12" s="42"/>
      <c r="J12" s="23">
        <v>115.259799</v>
      </c>
      <c r="K12" s="23">
        <v>69</v>
      </c>
      <c r="L12" s="23">
        <v>5</v>
      </c>
      <c r="M12" s="23">
        <v>5</v>
      </c>
      <c r="N12" s="43"/>
      <c r="O12" s="33">
        <v>0</v>
      </c>
      <c r="P12" s="44">
        <v>232.093667</v>
      </c>
      <c r="Q12" s="47"/>
      <c r="R12" s="14"/>
    </row>
    <row r="13" s="13" customFormat="1" ht="35" customHeight="1" spans="1:18">
      <c r="A13" s="25" t="s">
        <v>92</v>
      </c>
      <c r="B13" s="22" t="s">
        <v>81</v>
      </c>
      <c r="C13" s="25" t="s">
        <v>93</v>
      </c>
      <c r="D13" s="25" t="s">
        <v>83</v>
      </c>
      <c r="E13" s="23">
        <v>0.2</v>
      </c>
      <c r="F13" s="25" t="s">
        <v>21</v>
      </c>
      <c r="G13" s="25" t="s">
        <v>94</v>
      </c>
      <c r="H13" s="25" t="s">
        <v>85</v>
      </c>
      <c r="I13" s="42"/>
      <c r="J13" s="23">
        <v>14.328562</v>
      </c>
      <c r="K13" s="23">
        <v>11.319562</v>
      </c>
      <c r="L13" s="23">
        <f>M13</f>
        <v>6.47</v>
      </c>
      <c r="M13" s="23">
        <f>2.75+2.04+1.68</f>
        <v>6.47</v>
      </c>
      <c r="N13" s="43">
        <v>0</v>
      </c>
      <c r="O13" s="33">
        <v>0</v>
      </c>
      <c r="P13" s="44">
        <v>30.051524</v>
      </c>
      <c r="Q13" s="47"/>
      <c r="R13" s="14"/>
    </row>
    <row r="14" s="13" customFormat="1" ht="35" customHeight="1" spans="1:18">
      <c r="A14" s="19"/>
      <c r="B14" s="22" t="s">
        <v>86</v>
      </c>
      <c r="C14" s="19"/>
      <c r="D14" s="19"/>
      <c r="E14" s="23">
        <v>0.1566</v>
      </c>
      <c r="F14" s="19"/>
      <c r="G14" s="19"/>
      <c r="H14" s="19"/>
      <c r="I14" s="42"/>
      <c r="J14" s="23">
        <v>30.672828</v>
      </c>
      <c r="K14" s="23">
        <v>9.62</v>
      </c>
      <c r="L14" s="23">
        <v>7.8</v>
      </c>
      <c r="M14" s="23">
        <v>7.8</v>
      </c>
      <c r="N14" s="43"/>
      <c r="O14" s="33">
        <v>0</v>
      </c>
      <c r="P14" s="44">
        <v>30.014442</v>
      </c>
      <c r="Q14" s="47"/>
      <c r="R14" s="14"/>
    </row>
    <row r="15" s="13" customFormat="1" ht="35" customHeight="1" spans="1:18">
      <c r="A15" s="26"/>
      <c r="B15" s="22" t="s">
        <v>95</v>
      </c>
      <c r="C15" s="26"/>
      <c r="D15" s="26"/>
      <c r="E15" s="23">
        <v>0.5</v>
      </c>
      <c r="F15" s="26"/>
      <c r="G15" s="26"/>
      <c r="H15" s="26"/>
      <c r="I15" s="42"/>
      <c r="J15" s="23">
        <v>4.31328</v>
      </c>
      <c r="K15" s="23">
        <v>1.71</v>
      </c>
      <c r="L15" s="23">
        <v>1.71</v>
      </c>
      <c r="M15" s="23">
        <v>1.71</v>
      </c>
      <c r="N15" s="43"/>
      <c r="O15" s="33">
        <v>0</v>
      </c>
      <c r="P15" s="44">
        <v>5.689703</v>
      </c>
      <c r="Q15" s="47"/>
      <c r="R15" s="14"/>
    </row>
    <row r="16" s="13" customFormat="1" ht="35" customHeight="1" spans="1:18">
      <c r="A16" s="22" t="s">
        <v>96</v>
      </c>
      <c r="B16" s="22" t="s">
        <v>88</v>
      </c>
      <c r="C16" s="27" t="s">
        <v>97</v>
      </c>
      <c r="D16" s="27" t="s">
        <v>83</v>
      </c>
      <c r="E16" s="23">
        <v>0.1</v>
      </c>
      <c r="F16" s="27" t="s">
        <v>28</v>
      </c>
      <c r="G16" s="27" t="s">
        <v>98</v>
      </c>
      <c r="H16" s="27" t="s">
        <v>85</v>
      </c>
      <c r="I16" s="42"/>
      <c r="J16" s="23">
        <v>36.94764</v>
      </c>
      <c r="K16" s="23">
        <v>24.5235</v>
      </c>
      <c r="L16" s="23">
        <v>23.8385</v>
      </c>
      <c r="M16" s="23">
        <v>23.8385</v>
      </c>
      <c r="N16" s="43">
        <v>0</v>
      </c>
      <c r="O16" s="33">
        <v>0</v>
      </c>
      <c r="P16" s="44">
        <v>61.232298</v>
      </c>
      <c r="Q16" s="47"/>
      <c r="R16" s="14"/>
    </row>
    <row r="17" s="13" customFormat="1" ht="35" customHeight="1" spans="1:18">
      <c r="A17" s="28" t="s">
        <v>99</v>
      </c>
      <c r="B17" s="29" t="s">
        <v>81</v>
      </c>
      <c r="C17" s="25" t="s">
        <v>100</v>
      </c>
      <c r="D17" s="25" t="s">
        <v>83</v>
      </c>
      <c r="E17" s="23">
        <v>0.57</v>
      </c>
      <c r="F17" s="25" t="s">
        <v>101</v>
      </c>
      <c r="G17" s="25" t="s">
        <v>102</v>
      </c>
      <c r="H17" s="25" t="s">
        <v>85</v>
      </c>
      <c r="I17" s="42"/>
      <c r="J17" s="23">
        <v>14.328562</v>
      </c>
      <c r="K17" s="23">
        <v>11.319562</v>
      </c>
      <c r="L17" s="23">
        <f>M17</f>
        <v>6.47</v>
      </c>
      <c r="M17" s="23">
        <f>2.75+2.04+1.68</f>
        <v>6.47</v>
      </c>
      <c r="N17" s="43">
        <v>0</v>
      </c>
      <c r="O17" s="33">
        <v>0</v>
      </c>
      <c r="P17" s="44">
        <v>30.051524</v>
      </c>
      <c r="Q17" s="47"/>
      <c r="R17" s="14"/>
    </row>
    <row r="18" s="13" customFormat="1" ht="35" customHeight="1" spans="1:18">
      <c r="A18" s="28"/>
      <c r="B18" s="29" t="s">
        <v>88</v>
      </c>
      <c r="C18" s="19"/>
      <c r="D18" s="19"/>
      <c r="E18" s="23">
        <v>0.5</v>
      </c>
      <c r="F18" s="19"/>
      <c r="G18" s="19"/>
      <c r="H18" s="19"/>
      <c r="I18" s="42"/>
      <c r="J18" s="23">
        <v>36.94764</v>
      </c>
      <c r="K18" s="23">
        <v>24.5235</v>
      </c>
      <c r="L18" s="23">
        <v>23.8385</v>
      </c>
      <c r="M18" s="23">
        <v>23.8385</v>
      </c>
      <c r="N18" s="43"/>
      <c r="O18" s="33">
        <v>0</v>
      </c>
      <c r="P18" s="44">
        <v>61.232298</v>
      </c>
      <c r="Q18" s="47"/>
      <c r="R18" s="14"/>
    </row>
    <row r="19" s="13" customFormat="1" ht="35" customHeight="1" spans="1:18">
      <c r="A19" s="28"/>
      <c r="B19" s="29" t="s">
        <v>86</v>
      </c>
      <c r="C19" s="19"/>
      <c r="D19" s="19"/>
      <c r="E19" s="23">
        <v>0.54</v>
      </c>
      <c r="F19" s="19"/>
      <c r="G19" s="19"/>
      <c r="H19" s="19"/>
      <c r="I19" s="42"/>
      <c r="J19" s="23">
        <v>30.672828</v>
      </c>
      <c r="K19" s="23">
        <v>9.62</v>
      </c>
      <c r="L19" s="23">
        <v>7.8</v>
      </c>
      <c r="M19" s="23">
        <v>7.8</v>
      </c>
      <c r="N19" s="43"/>
      <c r="O19" s="33">
        <v>0</v>
      </c>
      <c r="P19" s="44">
        <v>30.014442</v>
      </c>
      <c r="Q19" s="47"/>
      <c r="R19" s="14"/>
    </row>
    <row r="20" s="13" customFormat="1" ht="35" customHeight="1" spans="1:18">
      <c r="A20" s="28"/>
      <c r="B20" s="29" t="s">
        <v>103</v>
      </c>
      <c r="C20" s="19"/>
      <c r="D20" s="19"/>
      <c r="E20" s="23">
        <v>0.5</v>
      </c>
      <c r="F20" s="19"/>
      <c r="G20" s="19"/>
      <c r="H20" s="19"/>
      <c r="I20" s="42"/>
      <c r="J20" s="23">
        <v>16.385236</v>
      </c>
      <c r="K20" s="23">
        <v>2.95</v>
      </c>
      <c r="L20" s="23">
        <v>2.95</v>
      </c>
      <c r="M20" s="23">
        <v>2.95</v>
      </c>
      <c r="N20" s="43"/>
      <c r="O20" s="33">
        <v>0</v>
      </c>
      <c r="P20" s="44">
        <v>7.945145</v>
      </c>
      <c r="Q20" s="47"/>
      <c r="R20" s="14"/>
    </row>
    <row r="21" s="13" customFormat="1" ht="35" customHeight="1" spans="1:18">
      <c r="A21" s="28"/>
      <c r="B21" s="29" t="s">
        <v>95</v>
      </c>
      <c r="C21" s="26"/>
      <c r="D21" s="26"/>
      <c r="E21" s="23">
        <v>0.36</v>
      </c>
      <c r="F21" s="26"/>
      <c r="G21" s="26"/>
      <c r="H21" s="26"/>
      <c r="I21" s="42"/>
      <c r="J21" s="23">
        <v>4.31328</v>
      </c>
      <c r="K21" s="23">
        <v>1.71</v>
      </c>
      <c r="L21" s="23">
        <v>1.71</v>
      </c>
      <c r="M21" s="23">
        <v>1.71</v>
      </c>
      <c r="N21" s="43"/>
      <c r="O21" s="33">
        <v>0</v>
      </c>
      <c r="P21" s="44">
        <v>5.689703</v>
      </c>
      <c r="Q21" s="47"/>
      <c r="R21" s="14"/>
    </row>
    <row r="22" s="13" customFormat="1" ht="35" customHeight="1" spans="1:18">
      <c r="A22" s="28" t="s">
        <v>104</v>
      </c>
      <c r="B22" s="29" t="s">
        <v>81</v>
      </c>
      <c r="C22" s="25" t="s">
        <v>105</v>
      </c>
      <c r="D22" s="25" t="s">
        <v>83</v>
      </c>
      <c r="E22" s="23">
        <v>0.75</v>
      </c>
      <c r="F22" s="25" t="s">
        <v>28</v>
      </c>
      <c r="G22" s="25" t="s">
        <v>98</v>
      </c>
      <c r="H22" s="25" t="s">
        <v>85</v>
      </c>
      <c r="I22" s="42"/>
      <c r="J22" s="23">
        <v>14.328562</v>
      </c>
      <c r="K22" s="23">
        <v>11.319562</v>
      </c>
      <c r="L22" s="31">
        <f>M22</f>
        <v>6.47</v>
      </c>
      <c r="M22" s="31">
        <f>2.75+2.04+1.68</f>
        <v>6.47</v>
      </c>
      <c r="N22" s="43">
        <v>0</v>
      </c>
      <c r="O22" s="33">
        <v>0</v>
      </c>
      <c r="P22" s="44">
        <v>30.051524</v>
      </c>
      <c r="Q22" s="47"/>
      <c r="R22" s="14"/>
    </row>
    <row r="23" s="13" customFormat="1" ht="35" customHeight="1" spans="1:18">
      <c r="A23" s="28"/>
      <c r="B23" s="30" t="s">
        <v>88</v>
      </c>
      <c r="C23" s="19"/>
      <c r="D23" s="19"/>
      <c r="E23" s="23">
        <v>5</v>
      </c>
      <c r="F23" s="19"/>
      <c r="G23" s="19"/>
      <c r="H23" s="19"/>
      <c r="I23" s="42"/>
      <c r="J23" s="23">
        <v>36.94764</v>
      </c>
      <c r="K23" s="23">
        <v>24.5235</v>
      </c>
      <c r="L23" s="23">
        <v>23.8385</v>
      </c>
      <c r="M23" s="23">
        <v>23.8385</v>
      </c>
      <c r="N23" s="45"/>
      <c r="O23" s="33">
        <v>0</v>
      </c>
      <c r="P23" s="44">
        <v>61.232298</v>
      </c>
      <c r="Q23" s="47"/>
      <c r="R23" s="14"/>
    </row>
    <row r="24" s="13" customFormat="1" ht="35" customHeight="1" spans="1:18">
      <c r="A24" s="28"/>
      <c r="B24" s="30" t="s">
        <v>86</v>
      </c>
      <c r="C24" s="19"/>
      <c r="D24" s="19"/>
      <c r="E24" s="31">
        <v>1.25</v>
      </c>
      <c r="F24" s="19"/>
      <c r="G24" s="19"/>
      <c r="H24" s="19"/>
      <c r="I24" s="42"/>
      <c r="J24" s="23">
        <v>30.672828</v>
      </c>
      <c r="K24" s="43">
        <v>9.62</v>
      </c>
      <c r="L24" s="23">
        <v>7.8</v>
      </c>
      <c r="M24" s="23">
        <v>7.8</v>
      </c>
      <c r="N24" s="45"/>
      <c r="O24" s="33">
        <v>0</v>
      </c>
      <c r="P24" s="44">
        <v>30.014442</v>
      </c>
      <c r="Q24" s="47"/>
      <c r="R24" s="14"/>
    </row>
    <row r="25" s="13" customFormat="1" ht="35" customHeight="1" spans="1:18">
      <c r="A25" s="28"/>
      <c r="B25" s="30" t="s">
        <v>95</v>
      </c>
      <c r="C25" s="19"/>
      <c r="D25" s="32"/>
      <c r="E25" s="33">
        <v>0.5</v>
      </c>
      <c r="F25" s="19"/>
      <c r="G25" s="19"/>
      <c r="H25" s="19"/>
      <c r="I25" s="42"/>
      <c r="J25" s="23">
        <v>4.31328</v>
      </c>
      <c r="K25" s="43">
        <v>1.71</v>
      </c>
      <c r="L25" s="23">
        <v>1.71</v>
      </c>
      <c r="M25" s="23">
        <v>1.71</v>
      </c>
      <c r="N25" s="45"/>
      <c r="O25" s="33">
        <v>0</v>
      </c>
      <c r="P25" s="44">
        <v>5.689703</v>
      </c>
      <c r="Q25" s="47"/>
      <c r="R25" s="14"/>
    </row>
    <row r="26" s="13" customFormat="1" ht="35" customHeight="1" spans="1:18">
      <c r="A26" s="28" t="s">
        <v>106</v>
      </c>
      <c r="B26" s="34" t="s">
        <v>88</v>
      </c>
      <c r="C26" s="28" t="s">
        <v>107</v>
      </c>
      <c r="D26" s="28" t="s">
        <v>83</v>
      </c>
      <c r="E26" s="33">
        <v>3.5</v>
      </c>
      <c r="F26" s="28" t="s">
        <v>108</v>
      </c>
      <c r="G26" s="28" t="s">
        <v>109</v>
      </c>
      <c r="H26" s="28" t="s">
        <v>85</v>
      </c>
      <c r="I26" s="42"/>
      <c r="J26" s="23">
        <v>36.94764</v>
      </c>
      <c r="K26" s="23">
        <v>24.5235</v>
      </c>
      <c r="L26" s="23">
        <v>23.8385</v>
      </c>
      <c r="M26" s="23">
        <v>23.8385</v>
      </c>
      <c r="N26" s="45">
        <v>0</v>
      </c>
      <c r="O26" s="33">
        <v>0</v>
      </c>
      <c r="P26" s="44">
        <v>61.232298</v>
      </c>
      <c r="Q26" s="47"/>
      <c r="R26" s="14"/>
    </row>
    <row r="27" s="13" customFormat="1" ht="35" customHeight="1" spans="1:17">
      <c r="A27" s="28"/>
      <c r="B27" s="34" t="s">
        <v>103</v>
      </c>
      <c r="C27" s="28"/>
      <c r="D27" s="28"/>
      <c r="E27" s="33">
        <v>0.5</v>
      </c>
      <c r="F27" s="28"/>
      <c r="G27" s="28"/>
      <c r="H27" s="28"/>
      <c r="I27" s="36"/>
      <c r="J27" s="23">
        <v>16.385236</v>
      </c>
      <c r="K27" s="23">
        <v>2.95</v>
      </c>
      <c r="L27" s="23">
        <v>2.95</v>
      </c>
      <c r="M27" s="23">
        <v>2.95</v>
      </c>
      <c r="O27" s="33">
        <v>0</v>
      </c>
      <c r="P27" s="44">
        <v>7.945145</v>
      </c>
      <c r="Q27" s="48"/>
    </row>
    <row r="28" s="13" customFormat="1" ht="35" customHeight="1" spans="1:17">
      <c r="A28" s="28"/>
      <c r="B28" s="34" t="s">
        <v>86</v>
      </c>
      <c r="C28" s="28"/>
      <c r="D28" s="28"/>
      <c r="E28" s="33">
        <v>0.8434</v>
      </c>
      <c r="F28" s="28"/>
      <c r="G28" s="28"/>
      <c r="H28" s="28"/>
      <c r="I28" s="36"/>
      <c r="J28" s="23">
        <v>30.672828</v>
      </c>
      <c r="K28" s="23">
        <v>9.62</v>
      </c>
      <c r="L28" s="23">
        <v>7.8</v>
      </c>
      <c r="M28" s="23">
        <v>7.8</v>
      </c>
      <c r="O28" s="33">
        <v>0</v>
      </c>
      <c r="P28" s="44">
        <v>30.014442</v>
      </c>
      <c r="Q28" s="48"/>
    </row>
    <row r="29" s="13" customFormat="1" ht="35" customHeight="1" spans="1:17">
      <c r="A29" s="28"/>
      <c r="B29" s="34" t="s">
        <v>81</v>
      </c>
      <c r="C29" s="28"/>
      <c r="D29" s="28"/>
      <c r="E29" s="33">
        <v>0.3</v>
      </c>
      <c r="F29" s="28"/>
      <c r="G29" s="28"/>
      <c r="H29" s="28"/>
      <c r="I29" s="36"/>
      <c r="J29" s="23">
        <v>14.328562</v>
      </c>
      <c r="K29" s="43">
        <v>11.319562</v>
      </c>
      <c r="L29" s="33">
        <f>M29</f>
        <v>6.47</v>
      </c>
      <c r="M29" s="33">
        <f>2.75+2.04+1.68</f>
        <v>6.47</v>
      </c>
      <c r="O29" s="33">
        <v>0</v>
      </c>
      <c r="P29" s="44">
        <v>30.051524</v>
      </c>
      <c r="Q29" s="48"/>
    </row>
    <row r="30" s="13" customFormat="1" ht="35" customHeight="1" spans="1:18">
      <c r="A30" s="35" t="s">
        <v>110</v>
      </c>
      <c r="B30" s="22" t="s">
        <v>88</v>
      </c>
      <c r="C30" s="27" t="s">
        <v>111</v>
      </c>
      <c r="D30" s="27" t="s">
        <v>83</v>
      </c>
      <c r="E30" s="23">
        <v>0.045</v>
      </c>
      <c r="F30" s="27" t="s">
        <v>112</v>
      </c>
      <c r="G30" s="27" t="s">
        <v>113</v>
      </c>
      <c r="H30" s="27" t="s">
        <v>85</v>
      </c>
      <c r="I30" s="42"/>
      <c r="J30" s="23">
        <v>36.94764</v>
      </c>
      <c r="K30" s="23">
        <v>24.5235</v>
      </c>
      <c r="L30" s="23">
        <v>23.8385</v>
      </c>
      <c r="M30" s="23">
        <v>23.8385</v>
      </c>
      <c r="N30" s="43">
        <v>0</v>
      </c>
      <c r="O30" s="33">
        <v>0</v>
      </c>
      <c r="P30" s="44">
        <v>61.232298</v>
      </c>
      <c r="Q30" s="47"/>
      <c r="R30" s="14"/>
    </row>
    <row r="31" s="13" customFormat="1" ht="35" customHeight="1" spans="1:18">
      <c r="A31" s="25" t="s">
        <v>114</v>
      </c>
      <c r="B31" s="22" t="s">
        <v>115</v>
      </c>
      <c r="C31" s="27" t="s">
        <v>116</v>
      </c>
      <c r="D31" s="25" t="s">
        <v>83</v>
      </c>
      <c r="E31" s="23">
        <v>0.3</v>
      </c>
      <c r="F31" s="25" t="s">
        <v>40</v>
      </c>
      <c r="G31" s="25" t="s">
        <v>117</v>
      </c>
      <c r="H31" s="25" t="s">
        <v>85</v>
      </c>
      <c r="I31" s="42"/>
      <c r="J31" s="23">
        <v>2.5305</v>
      </c>
      <c r="K31" s="23">
        <f t="shared" ref="K31:M31" si="0">0.3+1.8</f>
        <v>2.1</v>
      </c>
      <c r="L31" s="23">
        <f t="shared" si="0"/>
        <v>2.1</v>
      </c>
      <c r="M31" s="23">
        <f t="shared" si="0"/>
        <v>2.1</v>
      </c>
      <c r="N31" s="43">
        <v>0</v>
      </c>
      <c r="O31" s="33">
        <v>0</v>
      </c>
      <c r="P31" s="44">
        <v>6.782882</v>
      </c>
      <c r="Q31" s="47"/>
      <c r="R31" s="14"/>
    </row>
    <row r="32" s="13" customFormat="1" ht="35" customHeight="1" spans="1:18">
      <c r="A32" s="19"/>
      <c r="B32" s="22" t="s">
        <v>81</v>
      </c>
      <c r="C32" s="27"/>
      <c r="D32" s="19"/>
      <c r="E32" s="23">
        <v>1.68</v>
      </c>
      <c r="F32" s="19"/>
      <c r="G32" s="19"/>
      <c r="H32" s="19"/>
      <c r="I32" s="42"/>
      <c r="J32" s="23">
        <v>14.328562</v>
      </c>
      <c r="K32" s="23">
        <v>11.319562</v>
      </c>
      <c r="L32" s="23">
        <f>M32</f>
        <v>6.47</v>
      </c>
      <c r="M32" s="23">
        <f>2.75+2.04+1.68</f>
        <v>6.47</v>
      </c>
      <c r="N32" s="43"/>
      <c r="O32" s="33">
        <v>0</v>
      </c>
      <c r="P32" s="44">
        <v>30.051524</v>
      </c>
      <c r="Q32" s="47"/>
      <c r="R32" s="14"/>
    </row>
    <row r="33" s="13" customFormat="1" ht="35" customHeight="1" spans="1:18">
      <c r="A33" s="19"/>
      <c r="B33" s="22" t="s">
        <v>88</v>
      </c>
      <c r="C33" s="27"/>
      <c r="D33" s="19"/>
      <c r="E33" s="23">
        <v>2.1</v>
      </c>
      <c r="F33" s="19"/>
      <c r="G33" s="19"/>
      <c r="H33" s="19"/>
      <c r="I33" s="42"/>
      <c r="J33" s="23">
        <v>36.94764</v>
      </c>
      <c r="K33" s="23">
        <v>24.5235</v>
      </c>
      <c r="L33" s="23">
        <v>23.8385</v>
      </c>
      <c r="M33" s="23">
        <v>23.8385</v>
      </c>
      <c r="N33" s="43"/>
      <c r="O33" s="33">
        <v>0</v>
      </c>
      <c r="P33" s="44">
        <v>61.232298</v>
      </c>
      <c r="Q33" s="47"/>
      <c r="R33" s="14"/>
    </row>
    <row r="34" s="13" customFormat="1" ht="35" customHeight="1" spans="1:18">
      <c r="A34" s="19"/>
      <c r="B34" s="22" t="s">
        <v>86</v>
      </c>
      <c r="C34" s="27"/>
      <c r="D34" s="19"/>
      <c r="E34" s="23">
        <v>1.4</v>
      </c>
      <c r="F34" s="19"/>
      <c r="G34" s="19"/>
      <c r="H34" s="19"/>
      <c r="I34" s="42"/>
      <c r="J34" s="23">
        <v>30.672828</v>
      </c>
      <c r="K34" s="23">
        <v>9.62</v>
      </c>
      <c r="L34" s="23">
        <v>7.8</v>
      </c>
      <c r="M34" s="23">
        <v>7.8</v>
      </c>
      <c r="N34" s="43"/>
      <c r="O34" s="33">
        <v>0</v>
      </c>
      <c r="P34" s="44">
        <v>30.014442</v>
      </c>
      <c r="Q34" s="47"/>
      <c r="R34" s="14"/>
    </row>
    <row r="35" s="13" customFormat="1" ht="35" customHeight="1" spans="1:18">
      <c r="A35" s="19"/>
      <c r="B35" s="22" t="s">
        <v>103</v>
      </c>
      <c r="C35" s="27"/>
      <c r="D35" s="19"/>
      <c r="E35" s="23">
        <v>0.75</v>
      </c>
      <c r="F35" s="19"/>
      <c r="G35" s="19"/>
      <c r="H35" s="19"/>
      <c r="I35" s="42"/>
      <c r="J35" s="23">
        <v>16.385236</v>
      </c>
      <c r="K35" s="23">
        <v>2.95</v>
      </c>
      <c r="L35" s="23">
        <v>2.95</v>
      </c>
      <c r="M35" s="23">
        <v>2.95</v>
      </c>
      <c r="N35" s="43"/>
      <c r="O35" s="33">
        <v>0</v>
      </c>
      <c r="P35" s="44">
        <v>7.945145</v>
      </c>
      <c r="Q35" s="47"/>
      <c r="R35" s="14"/>
    </row>
    <row r="36" s="13" customFormat="1" ht="35" customHeight="1" spans="1:18">
      <c r="A36" s="19"/>
      <c r="B36" s="22" t="s">
        <v>95</v>
      </c>
      <c r="C36" s="27"/>
      <c r="D36" s="19"/>
      <c r="E36" s="23">
        <v>0.35</v>
      </c>
      <c r="F36" s="19"/>
      <c r="G36" s="19"/>
      <c r="H36" s="19"/>
      <c r="I36" s="42"/>
      <c r="J36" s="23">
        <v>4.31328</v>
      </c>
      <c r="K36" s="23">
        <v>1.71</v>
      </c>
      <c r="L36" s="23">
        <v>1.71</v>
      </c>
      <c r="M36" s="23">
        <v>1.71</v>
      </c>
      <c r="N36" s="43"/>
      <c r="O36" s="33">
        <v>0</v>
      </c>
      <c r="P36" s="44">
        <v>5.689703</v>
      </c>
      <c r="Q36" s="47"/>
      <c r="R36" s="14"/>
    </row>
    <row r="37" s="13" customFormat="1" ht="35" customHeight="1" spans="1:18">
      <c r="A37" s="19"/>
      <c r="B37" s="22" t="s">
        <v>91</v>
      </c>
      <c r="C37" s="27"/>
      <c r="D37" s="26"/>
      <c r="E37" s="23">
        <v>3.9</v>
      </c>
      <c r="F37" s="26"/>
      <c r="G37" s="26"/>
      <c r="H37" s="26"/>
      <c r="I37" s="42"/>
      <c r="J37" s="23">
        <v>115.259799</v>
      </c>
      <c r="K37" s="23">
        <v>69</v>
      </c>
      <c r="L37" s="23">
        <v>5</v>
      </c>
      <c r="M37" s="23">
        <v>5</v>
      </c>
      <c r="N37" s="43"/>
      <c r="O37" s="33">
        <v>0</v>
      </c>
      <c r="P37" s="44">
        <v>232.093667</v>
      </c>
      <c r="Q37" s="47"/>
      <c r="R37" s="14"/>
    </row>
    <row r="38" s="13" customFormat="1" ht="35" customHeight="1" spans="1:18">
      <c r="A38" s="27" t="s">
        <v>118</v>
      </c>
      <c r="B38" s="22" t="s">
        <v>115</v>
      </c>
      <c r="C38" s="27" t="s">
        <v>119</v>
      </c>
      <c r="D38" s="25" t="s">
        <v>83</v>
      </c>
      <c r="E38" s="23">
        <v>1.8</v>
      </c>
      <c r="F38" s="19" t="s">
        <v>50</v>
      </c>
      <c r="G38" s="25" t="s">
        <v>120</v>
      </c>
      <c r="H38" s="25" t="s">
        <v>85</v>
      </c>
      <c r="I38" s="42"/>
      <c r="J38" s="23">
        <v>2.5305</v>
      </c>
      <c r="K38" s="23">
        <f t="shared" ref="K38:M38" si="1">1.8+0.3</f>
        <v>2.1</v>
      </c>
      <c r="L38" s="23">
        <f t="shared" si="1"/>
        <v>2.1</v>
      </c>
      <c r="M38" s="23">
        <f t="shared" si="1"/>
        <v>2.1</v>
      </c>
      <c r="N38" s="43">
        <v>0</v>
      </c>
      <c r="O38" s="33">
        <v>0</v>
      </c>
      <c r="P38" s="44">
        <v>6.782882</v>
      </c>
      <c r="Q38" s="47"/>
      <c r="R38" s="14"/>
    </row>
    <row r="39" s="13" customFormat="1" ht="35" customHeight="1" spans="1:18">
      <c r="A39" s="27"/>
      <c r="B39" s="22" t="s">
        <v>121</v>
      </c>
      <c r="C39" s="27"/>
      <c r="D39" s="26"/>
      <c r="E39" s="23">
        <v>1.72</v>
      </c>
      <c r="F39" s="26"/>
      <c r="G39" s="26"/>
      <c r="H39" s="26"/>
      <c r="I39" s="42"/>
      <c r="J39" s="23">
        <v>3.825</v>
      </c>
      <c r="K39" s="23">
        <v>3.06</v>
      </c>
      <c r="L39" s="23">
        <v>1.72</v>
      </c>
      <c r="M39" s="23">
        <v>1.72</v>
      </c>
      <c r="N39" s="43">
        <v>0</v>
      </c>
      <c r="O39" s="33">
        <v>0</v>
      </c>
      <c r="P39" s="44">
        <v>12.502802</v>
      </c>
      <c r="Q39" s="47"/>
      <c r="R39" s="14"/>
    </row>
    <row r="40" ht="30" customHeight="1" spans="1:11">
      <c r="A40" s="36" t="s">
        <v>122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</row>
  </sheetData>
  <mergeCells count="58">
    <mergeCell ref="A5:Q5"/>
    <mergeCell ref="C7:H7"/>
    <mergeCell ref="J7:K7"/>
    <mergeCell ref="L7:M7"/>
    <mergeCell ref="A40:K40"/>
    <mergeCell ref="A9:A10"/>
    <mergeCell ref="A11:A12"/>
    <mergeCell ref="A13:A15"/>
    <mergeCell ref="A17:A21"/>
    <mergeCell ref="A22:A25"/>
    <mergeCell ref="A26:A29"/>
    <mergeCell ref="A31:A37"/>
    <mergeCell ref="A38:A39"/>
    <mergeCell ref="C9:C10"/>
    <mergeCell ref="C11:C12"/>
    <mergeCell ref="C13:C15"/>
    <mergeCell ref="C17:C21"/>
    <mergeCell ref="C22:C25"/>
    <mergeCell ref="C26:C29"/>
    <mergeCell ref="C31:C37"/>
    <mergeCell ref="C38:C39"/>
    <mergeCell ref="D9:D10"/>
    <mergeCell ref="D11:D12"/>
    <mergeCell ref="D13:D15"/>
    <mergeCell ref="D17:D21"/>
    <mergeCell ref="D22:D25"/>
    <mergeCell ref="D26:D29"/>
    <mergeCell ref="D31:D37"/>
    <mergeCell ref="D38:D39"/>
    <mergeCell ref="F9:F10"/>
    <mergeCell ref="F11:F12"/>
    <mergeCell ref="F13:F15"/>
    <mergeCell ref="F17:F21"/>
    <mergeCell ref="F22:F25"/>
    <mergeCell ref="F26:F29"/>
    <mergeCell ref="F31:F37"/>
    <mergeCell ref="F38:F39"/>
    <mergeCell ref="G9:G10"/>
    <mergeCell ref="G11:G12"/>
    <mergeCell ref="G13:G15"/>
    <mergeCell ref="G17:G21"/>
    <mergeCell ref="G22:G25"/>
    <mergeCell ref="G26:G29"/>
    <mergeCell ref="G31:G37"/>
    <mergeCell ref="G38:G39"/>
    <mergeCell ref="H9:H10"/>
    <mergeCell ref="H11:H12"/>
    <mergeCell ref="H13:H15"/>
    <mergeCell ref="H17:H21"/>
    <mergeCell ref="H22:H25"/>
    <mergeCell ref="H26:H29"/>
    <mergeCell ref="H31:H37"/>
    <mergeCell ref="H38:H39"/>
    <mergeCell ref="I7:I8"/>
    <mergeCell ref="N7:N8"/>
    <mergeCell ref="O7:O8"/>
    <mergeCell ref="P7:P8"/>
    <mergeCell ref="Q7:Q8"/>
  </mergeCells>
  <printOptions horizontalCentered="1"/>
  <pageMargins left="0.751388888888889" right="0.751388888888889" top="0.267361111111111" bottom="0.267361111111111" header="0" footer="0"/>
  <pageSetup paperSize="8" scale="61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view="pageBreakPreview" zoomScaleNormal="100" workbookViewId="0">
      <pane ySplit="8" topLeftCell="A9" activePane="bottomLeft" state="frozen"/>
      <selection/>
      <selection pane="bottomLeft" activeCell="F8" sqref="F8"/>
    </sheetView>
  </sheetViews>
  <sheetFormatPr defaultColWidth="10" defaultRowHeight="13.5"/>
  <cols>
    <col min="1" max="1" width="9" hidden="1"/>
    <col min="2" max="2" width="15" customWidth="1"/>
    <col min="3" max="3" width="56.125" customWidth="1"/>
    <col min="4" max="4" width="23.2" customWidth="1"/>
    <col min="5" max="5" width="9" hidden="1"/>
    <col min="6" max="6" width="35" customWidth="1"/>
    <col min="7" max="7" width="29.25" customWidth="1"/>
    <col min="8" max="8" width="9" hidden="1"/>
    <col min="9" max="9" width="4.375" hidden="1" customWidth="1"/>
    <col min="10" max="10" width="9.76666666666667" customWidth="1"/>
  </cols>
  <sheetData>
    <row r="1" hidden="1" spans="1:3">
      <c r="A1" s="1">
        <v>0</v>
      </c>
      <c r="B1" s="1" t="s">
        <v>123</v>
      </c>
      <c r="C1" s="1" t="s">
        <v>124</v>
      </c>
    </row>
    <row r="2" hidden="1" spans="1:8">
      <c r="A2" s="1">
        <v>0</v>
      </c>
      <c r="B2" s="1" t="s">
        <v>56</v>
      </c>
      <c r="C2" s="1" t="s">
        <v>57</v>
      </c>
      <c r="D2" s="1" t="s">
        <v>58</v>
      </c>
      <c r="F2" s="1" t="s">
        <v>125</v>
      </c>
      <c r="G2" s="1" t="s">
        <v>126</v>
      </c>
      <c r="H2" s="1" t="s">
        <v>127</v>
      </c>
    </row>
    <row r="3" ht="22.5" hidden="1" spans="1:9">
      <c r="A3" s="1">
        <v>0</v>
      </c>
      <c r="C3" s="1" t="s">
        <v>61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132</v>
      </c>
    </row>
    <row r="4" ht="14.3" customHeight="1" spans="1:2">
      <c r="A4" s="1">
        <v>0</v>
      </c>
      <c r="B4" s="1" t="s">
        <v>133</v>
      </c>
    </row>
    <row r="5" ht="27.85" customHeight="1" spans="1:7">
      <c r="A5" s="1">
        <v>0</v>
      </c>
      <c r="B5" s="2" t="s">
        <v>134</v>
      </c>
      <c r="C5" s="2"/>
      <c r="D5" s="2"/>
      <c r="E5" s="2"/>
      <c r="F5" s="2"/>
      <c r="G5" s="2"/>
    </row>
    <row r="6" ht="30" customHeight="1" spans="1:7">
      <c r="A6" s="1">
        <v>0</v>
      </c>
      <c r="G6" s="3" t="s">
        <v>2</v>
      </c>
    </row>
    <row r="7" ht="30" customHeight="1" spans="1:7">
      <c r="A7" s="1">
        <v>0</v>
      </c>
      <c r="B7" s="4" t="s">
        <v>135</v>
      </c>
      <c r="C7" s="4" t="s">
        <v>136</v>
      </c>
      <c r="D7" s="4"/>
      <c r="E7" s="9"/>
      <c r="F7" s="4" t="s">
        <v>137</v>
      </c>
      <c r="G7" s="4"/>
    </row>
    <row r="8" ht="30" customHeight="1" spans="1:7">
      <c r="A8" s="1">
        <v>0</v>
      </c>
      <c r="B8" s="4"/>
      <c r="C8" s="4" t="s">
        <v>7</v>
      </c>
      <c r="D8" s="4" t="s">
        <v>138</v>
      </c>
      <c r="E8" s="9"/>
      <c r="F8" s="4" t="s">
        <v>139</v>
      </c>
      <c r="G8" s="4" t="s">
        <v>138</v>
      </c>
    </row>
    <row r="9" ht="60" customHeight="1" spans="1:7">
      <c r="A9" s="1">
        <v>0</v>
      </c>
      <c r="B9" s="5" t="s">
        <v>140</v>
      </c>
      <c r="C9" s="6"/>
      <c r="D9" s="8">
        <v>1</v>
      </c>
      <c r="E9" s="10"/>
      <c r="F9" s="6"/>
      <c r="G9" s="8">
        <v>1</v>
      </c>
    </row>
    <row r="10" ht="60" customHeight="1" spans="1:9">
      <c r="A10" s="1" t="s">
        <v>16</v>
      </c>
      <c r="B10" s="5">
        <v>1</v>
      </c>
      <c r="C10" s="11" t="s">
        <v>17</v>
      </c>
      <c r="D10" s="12">
        <v>0.23</v>
      </c>
      <c r="E10" s="6" t="s">
        <v>141</v>
      </c>
      <c r="F10" s="5" t="s">
        <v>142</v>
      </c>
      <c r="G10" s="8">
        <v>1</v>
      </c>
      <c r="H10" s="1" t="s">
        <v>143</v>
      </c>
      <c r="I10" s="1" t="s">
        <v>143</v>
      </c>
    </row>
    <row r="11" ht="60" customHeight="1" spans="1:9">
      <c r="A11" s="1" t="s">
        <v>16</v>
      </c>
      <c r="B11" s="5">
        <v>2</v>
      </c>
      <c r="C11" s="11" t="s">
        <v>26</v>
      </c>
      <c r="D11" s="12">
        <v>0.12</v>
      </c>
      <c r="E11" s="6" t="s">
        <v>144</v>
      </c>
      <c r="F11" s="5"/>
      <c r="G11" s="8"/>
      <c r="H11" s="1" t="s">
        <v>145</v>
      </c>
      <c r="I11" s="1" t="s">
        <v>145</v>
      </c>
    </row>
    <row r="12" ht="60" customHeight="1" spans="1:9">
      <c r="A12" s="1" t="s">
        <v>16</v>
      </c>
      <c r="B12" s="5">
        <v>3</v>
      </c>
      <c r="C12" s="11" t="s">
        <v>32</v>
      </c>
      <c r="D12" s="12">
        <v>0.15</v>
      </c>
      <c r="E12" s="6" t="s">
        <v>146</v>
      </c>
      <c r="F12" s="5"/>
      <c r="G12" s="8"/>
      <c r="H12" s="1" t="s">
        <v>147</v>
      </c>
      <c r="I12" s="1" t="s">
        <v>147</v>
      </c>
    </row>
    <row r="13" ht="60" customHeight="1" spans="1:9">
      <c r="A13" s="1" t="s">
        <v>16</v>
      </c>
      <c r="B13" s="5">
        <v>4</v>
      </c>
      <c r="C13" s="11" t="s">
        <v>38</v>
      </c>
      <c r="D13" s="12">
        <v>0.125</v>
      </c>
      <c r="E13" s="6" t="s">
        <v>148</v>
      </c>
      <c r="F13" s="5"/>
      <c r="G13" s="8"/>
      <c r="H13" s="1" t="s">
        <v>149</v>
      </c>
      <c r="I13" s="1" t="s">
        <v>149</v>
      </c>
    </row>
    <row r="14" ht="60" customHeight="1" spans="1:9">
      <c r="A14" s="1" t="s">
        <v>16</v>
      </c>
      <c r="B14" s="5">
        <v>5</v>
      </c>
      <c r="C14" s="11" t="s">
        <v>44</v>
      </c>
      <c r="D14" s="12">
        <v>0.125</v>
      </c>
      <c r="E14" s="6" t="s">
        <v>150</v>
      </c>
      <c r="F14" s="5"/>
      <c r="G14" s="8"/>
      <c r="H14" s="1" t="s">
        <v>151</v>
      </c>
      <c r="I14" s="1" t="s">
        <v>151</v>
      </c>
    </row>
    <row r="15" ht="60" customHeight="1" spans="1:9">
      <c r="A15" s="1" t="s">
        <v>16</v>
      </c>
      <c r="B15" s="5">
        <v>6</v>
      </c>
      <c r="C15" s="11" t="s">
        <v>48</v>
      </c>
      <c r="D15" s="12">
        <v>0.25</v>
      </c>
      <c r="E15" s="6" t="s">
        <v>152</v>
      </c>
      <c r="F15" s="5"/>
      <c r="G15" s="8"/>
      <c r="H15" s="1" t="s">
        <v>153</v>
      </c>
      <c r="I15" s="1" t="s">
        <v>153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267361111111111" bottom="0.267361111111111" header="0" footer="0"/>
  <pageSetup paperSize="8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view="pageBreakPreview" zoomScaleNormal="100" topLeftCell="B6" workbookViewId="0">
      <selection activeCell="H13" sqref="H13"/>
    </sheetView>
  </sheetViews>
  <sheetFormatPr defaultColWidth="10" defaultRowHeight="13.5" outlineLevelCol="6"/>
  <cols>
    <col min="1" max="1" width="9" hidden="1"/>
    <col min="2" max="2" width="17.5" customWidth="1"/>
    <col min="3" max="3" width="94.875" customWidth="1"/>
    <col min="4" max="4" width="24.375" customWidth="1"/>
    <col min="5" max="5" width="29" customWidth="1"/>
    <col min="6" max="6" width="21.575" customWidth="1"/>
    <col min="7" max="7" width="9" hidden="1"/>
    <col min="8" max="8" width="9.76666666666667" customWidth="1"/>
  </cols>
  <sheetData>
    <row r="1" hidden="1" spans="1:3">
      <c r="A1" s="1">
        <v>0</v>
      </c>
      <c r="B1" s="1" t="s">
        <v>123</v>
      </c>
      <c r="C1" s="1" t="s">
        <v>154</v>
      </c>
    </row>
    <row r="2" hidden="1" spans="1:7">
      <c r="A2" s="1">
        <v>0</v>
      </c>
      <c r="B2" s="1" t="s">
        <v>56</v>
      </c>
      <c r="C2" s="1" t="s">
        <v>57</v>
      </c>
      <c r="D2" s="1" t="s">
        <v>58</v>
      </c>
      <c r="E2" s="1" t="s">
        <v>125</v>
      </c>
      <c r="F2" s="1" t="s">
        <v>126</v>
      </c>
      <c r="G2" s="1" t="s">
        <v>60</v>
      </c>
    </row>
    <row r="3" hidden="1" spans="1:7">
      <c r="A3" s="1">
        <v>0</v>
      </c>
      <c r="C3" s="1" t="s">
        <v>61</v>
      </c>
      <c r="D3" s="1" t="s">
        <v>128</v>
      </c>
      <c r="E3" s="1" t="s">
        <v>130</v>
      </c>
      <c r="F3" s="1" t="s">
        <v>131</v>
      </c>
      <c r="G3" s="1" t="s">
        <v>132</v>
      </c>
    </row>
    <row r="4" ht="14.3" customHeight="1" spans="1:2">
      <c r="A4" s="1">
        <v>0</v>
      </c>
      <c r="B4" s="1" t="s">
        <v>133</v>
      </c>
    </row>
    <row r="5" ht="27.85" customHeight="1" spans="1:6">
      <c r="A5" s="1">
        <v>0</v>
      </c>
      <c r="B5" s="2" t="s">
        <v>155</v>
      </c>
      <c r="C5" s="2"/>
      <c r="D5" s="2"/>
      <c r="E5" s="2"/>
      <c r="F5" s="2"/>
    </row>
    <row r="6" ht="14.3" customHeight="1" spans="1:6">
      <c r="A6" s="1">
        <v>0</v>
      </c>
      <c r="F6" s="3" t="s">
        <v>2</v>
      </c>
    </row>
    <row r="7" ht="30" customHeight="1" spans="1:6">
      <c r="A7" s="1">
        <v>0</v>
      </c>
      <c r="B7" s="4" t="s">
        <v>135</v>
      </c>
      <c r="C7" s="4" t="s">
        <v>156</v>
      </c>
      <c r="D7" s="4"/>
      <c r="E7" s="4" t="s">
        <v>157</v>
      </c>
      <c r="F7" s="4"/>
    </row>
    <row r="8" ht="30" customHeight="1" spans="1:6">
      <c r="A8" s="1">
        <v>0</v>
      </c>
      <c r="B8" s="4"/>
      <c r="C8" s="4" t="s">
        <v>7</v>
      </c>
      <c r="D8" s="4" t="s">
        <v>138</v>
      </c>
      <c r="E8" s="4" t="s">
        <v>139</v>
      </c>
      <c r="F8" s="4" t="s">
        <v>138</v>
      </c>
    </row>
    <row r="9" ht="60" customHeight="1" spans="1:7">
      <c r="A9" s="1">
        <v>0</v>
      </c>
      <c r="B9" s="5" t="s">
        <v>140</v>
      </c>
      <c r="C9" s="6"/>
      <c r="D9" s="7">
        <f>SUM(D10:D19)</f>
        <v>32.315</v>
      </c>
      <c r="E9" s="6"/>
      <c r="F9" s="7">
        <f>SUM(F10:F19)</f>
        <v>32.315</v>
      </c>
      <c r="G9" s="1"/>
    </row>
    <row r="10" ht="60" customHeight="1" spans="1:7">
      <c r="A10" s="1" t="s">
        <v>16</v>
      </c>
      <c r="B10" s="5">
        <v>1</v>
      </c>
      <c r="C10" s="5" t="s">
        <v>106</v>
      </c>
      <c r="D10" s="8">
        <v>5.1434</v>
      </c>
      <c r="E10" s="5" t="s">
        <v>158</v>
      </c>
      <c r="F10" s="7">
        <v>32.315</v>
      </c>
      <c r="G10" s="1" t="s">
        <v>149</v>
      </c>
    </row>
    <row r="11" ht="60" customHeight="1" spans="1:7">
      <c r="A11" s="1" t="s">
        <v>16</v>
      </c>
      <c r="B11" s="5">
        <v>2</v>
      </c>
      <c r="C11" s="5" t="s">
        <v>92</v>
      </c>
      <c r="D11" s="8">
        <v>0.8566</v>
      </c>
      <c r="E11" s="5"/>
      <c r="F11" s="8"/>
      <c r="G11" s="1" t="s">
        <v>159</v>
      </c>
    </row>
    <row r="12" ht="60" customHeight="1" spans="1:7">
      <c r="A12" s="1" t="s">
        <v>16</v>
      </c>
      <c r="B12" s="5">
        <v>3</v>
      </c>
      <c r="C12" s="5" t="s">
        <v>87</v>
      </c>
      <c r="D12" s="8">
        <v>1.67</v>
      </c>
      <c r="E12" s="5"/>
      <c r="F12" s="8"/>
      <c r="G12" s="1"/>
    </row>
    <row r="13" ht="60" customHeight="1" spans="1:7">
      <c r="A13" s="1" t="s">
        <v>16</v>
      </c>
      <c r="B13" s="5">
        <v>4</v>
      </c>
      <c r="C13" s="5" t="s">
        <v>96</v>
      </c>
      <c r="D13" s="8">
        <v>0.1</v>
      </c>
      <c r="E13" s="5"/>
      <c r="F13" s="8"/>
      <c r="G13" s="1"/>
    </row>
    <row r="14" ht="60" customHeight="1" spans="1:7">
      <c r="A14" s="1" t="s">
        <v>16</v>
      </c>
      <c r="B14" s="5">
        <v>5</v>
      </c>
      <c r="C14" s="5" t="s">
        <v>104</v>
      </c>
      <c r="D14" s="8">
        <v>7.5</v>
      </c>
      <c r="E14" s="5"/>
      <c r="F14" s="8"/>
      <c r="G14" s="1"/>
    </row>
    <row r="15" ht="60" customHeight="1" spans="1:7">
      <c r="A15" s="1" t="s">
        <v>16</v>
      </c>
      <c r="B15" s="5">
        <v>6</v>
      </c>
      <c r="C15" s="5" t="s">
        <v>99</v>
      </c>
      <c r="D15" s="8">
        <v>2.47</v>
      </c>
      <c r="E15" s="5"/>
      <c r="F15" s="8"/>
      <c r="G15" s="1"/>
    </row>
    <row r="16" ht="60" customHeight="1" spans="1:7">
      <c r="A16" s="1" t="s">
        <v>16</v>
      </c>
      <c r="B16" s="5">
        <v>7</v>
      </c>
      <c r="C16" s="5" t="s">
        <v>80</v>
      </c>
      <c r="D16" s="8">
        <v>0.53</v>
      </c>
      <c r="E16" s="5"/>
      <c r="F16" s="8"/>
      <c r="G16" s="1"/>
    </row>
    <row r="17" ht="60" customHeight="1" spans="1:7">
      <c r="A17" s="1" t="s">
        <v>16</v>
      </c>
      <c r="B17" s="5">
        <v>8</v>
      </c>
      <c r="C17" s="5" t="s">
        <v>110</v>
      </c>
      <c r="D17" s="7">
        <v>0.045</v>
      </c>
      <c r="E17" s="5"/>
      <c r="F17" s="8"/>
      <c r="G17" s="1"/>
    </row>
    <row r="18" ht="60" customHeight="1" spans="1:7">
      <c r="A18" s="1" t="s">
        <v>16</v>
      </c>
      <c r="B18" s="5">
        <v>9</v>
      </c>
      <c r="C18" s="5" t="s">
        <v>114</v>
      </c>
      <c r="D18" s="8">
        <v>10.48</v>
      </c>
      <c r="E18" s="5"/>
      <c r="F18" s="8"/>
      <c r="G18" s="1"/>
    </row>
    <row r="19" ht="60" customHeight="1" spans="1:7">
      <c r="A19" s="1" t="s">
        <v>16</v>
      </c>
      <c r="B19" s="5">
        <v>10</v>
      </c>
      <c r="C19" s="5" t="s">
        <v>118</v>
      </c>
      <c r="D19" s="8">
        <v>3.52</v>
      </c>
      <c r="E19" s="5"/>
      <c r="F19" s="8"/>
      <c r="G19" s="1"/>
    </row>
  </sheetData>
  <mergeCells count="4">
    <mergeCell ref="B5:F5"/>
    <mergeCell ref="C7:D7"/>
    <mergeCell ref="E7:F7"/>
    <mergeCell ref="B7:B8"/>
  </mergeCells>
  <printOptions horizontalCentered="1"/>
  <pageMargins left="0.751388888888889" right="0.751388888888889" top="0.267361111111111" bottom="0.267361111111111" header="0" footer="0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卢晓婷</cp:lastModifiedBy>
  <dcterms:created xsi:type="dcterms:W3CDTF">2023-05-29T03:56:00Z</dcterms:created>
  <dcterms:modified xsi:type="dcterms:W3CDTF">2023-06-05T04:00:30Z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F86828C513C84061BBA024BE7F9E8580_12</vt:lpwstr>
  </property>
  <property fmtid="{D5CDD505-2E9C-101B-9397-08002B2CF9AE}" pid="3" name="KSOProductBuildVer">
    <vt:lpwstr>2052-11.1.0.14309</vt:lpwstr>
  </property>
</Properties>
</file>